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'!$A$6:$L$37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<sst xmlns="http://schemas.openxmlformats.org/spreadsheetml/2006/main" count="92" uniqueCount="90">
  <si>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</si>
  <si>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</si>
  <si>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</si>
  <si>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</si>
  <si>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</si>
  <si>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</si>
  <si>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</si>
  <si>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</si>
  <si>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</si>
  <si>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</si>
  <si>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</si>
  <si>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</si>
  <si>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</si>
  <si>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</si>
  <si>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</si>
  <si>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</si>
  <si>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</si>
  <si>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</si>
  <si>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</si>
  <si>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</si>
  <si>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</si>
  <si>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</si>
  <si>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</si>
  <si>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</si>
  <si>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</si>
  <si>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</si>
  <si>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</si>
  <si>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</si>
  <si>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</si>
  <si>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</si>
  <si>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</si>
  <si>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</si>
  <si>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</si>
  <si>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</si>
  <si>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</si>
  <si>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</si>
  <si>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</si>
  <si>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</si>
  <si>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</si>
  <si>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</si>
  <si>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</si>
  <si>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</si>
  <si>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</si>
  <si>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</si>
  <si>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</si>
  <si>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</si>
  <si>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</si>
  <si>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</si>
  <si>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</si>
  <si>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</si>
  <si>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</si>
  <si>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</si>
  <si>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</si>
  <si>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</si>
  <si>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</si>
  <si>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</si>
  <si>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</si>
  <si>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</si>
  <si>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</si>
  <si>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</si>
  <si>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</si>
  <si>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</si>
  <si>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</si>
  <si>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</si>
  <si>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</si>
  <si>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</si>
  <si>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</si>
  <si>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</si>
  <si>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</si>
  <si>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</si>
  <si>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</si>
  <si>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</si>
  <si>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</si>
  <si>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</si>
  <si>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</si>
  <si>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</si>
  <si>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</si>
  <si>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</si>
  <si>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</si>
  <si>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</si>
  <si>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</si>
  <si>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</si>
  <si>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</si>
  <si>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ec.Niculina Sandu</t>
  </si>
  <si>
    <t>ec Termegan Liliana</t>
  </si>
  <si>
    <t>ec Georgeta Ionita</t>
  </si>
  <si>
    <t>CASA DE SANATATE DAMBOVITA</t>
  </si>
  <si>
    <t>Sef Serv.Decontare serv.medicale</t>
  </si>
  <si>
    <t>ec Andreea Manole</t>
  </si>
  <si>
    <t>Lista furnizorilor de servicii paraclinice de radiologie-imagistica medicala  si sumele repartizate pentru ianuarie-martie 2018,utilizand criteriile din anexa 18 si 20 la Ordinul MS/CNAS nr.196/139/2017,a carui aplicabilitate se prelungeste prin Ordinul MS/CNAS nr.1498/1301/2017 si urmare suplimentarii fondului conform adresei CNAS nr.LM 11.290 /29.12..2017 inregistrata la CAS D-ta la nr. 21.652/29.12.2017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</si>
</sst>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50" t="s">
        <v>29</v>
      </c>
      <c r="L2" s="40" t="s">
        <v>30</v>
      </c>
      <c r="M2" s="40" t="s">
        <v>31</v>
      </c>
      <c r="N2" s="40" t="s">
        <v>32</v>
      </c>
      <c r="O2" s="40" t="s">
        <v>12</v>
      </c>
      <c r="P2" s="40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40</v>
      </c>
      <c r="X2" s="40" t="s">
        <v>41</v>
      </c>
      <c r="Y2" s="40" t="s">
        <v>42</v>
      </c>
      <c r="Z2" s="40" t="s">
        <v>43</v>
      </c>
      <c r="AA2" s="40" t="s">
        <v>44</v>
      </c>
      <c r="AB2" s="40" t="s">
        <v>45</v>
      </c>
      <c r="AC2" s="40" t="s">
        <v>46</v>
      </c>
      <c r="AD2" s="40" t="s">
        <v>47</v>
      </c>
      <c r="AE2" s="40" t="s">
        <v>48</v>
      </c>
      <c r="AF2" s="40" t="s">
        <v>52</v>
      </c>
      <c r="AG2" s="40" t="s">
        <v>53</v>
      </c>
      <c r="AH2" s="40" t="s">
        <v>54</v>
      </c>
      <c r="AI2" s="40" t="s">
        <v>55</v>
      </c>
      <c r="AJ2" s="40" t="s">
        <v>56</v>
      </c>
      <c r="AK2" s="40" t="s">
        <v>57</v>
      </c>
      <c r="AL2" s="40" t="s">
        <v>58</v>
      </c>
      <c r="AM2" s="40" t="s">
        <v>59</v>
      </c>
      <c r="AN2" s="40" t="s">
        <v>60</v>
      </c>
      <c r="AO2" s="40" t="s">
        <v>49</v>
      </c>
      <c r="AP2" s="40" t="s">
        <v>50</v>
      </c>
      <c r="AQ2" s="40" t="s">
        <v>51</v>
      </c>
      <c r="AR2" s="40" t="s">
        <v>61</v>
      </c>
      <c r="AS2" s="40" t="s">
        <v>62</v>
      </c>
      <c r="AT2" s="40" t="s">
        <v>63</v>
      </c>
      <c r="AU2" s="40" t="s">
        <v>64</v>
      </c>
      <c r="AV2" s="40" t="s">
        <v>65</v>
      </c>
      <c r="AW2" s="40" t="s">
        <v>66</v>
      </c>
      <c r="AX2" s="40" t="s">
        <v>67</v>
      </c>
      <c r="AY2" s="40" t="s">
        <v>68</v>
      </c>
      <c r="AZ2" s="40" t="s">
        <v>69</v>
      </c>
      <c r="BA2" s="40" t="s">
        <v>70</v>
      </c>
      <c r="BB2" s="40" t="s">
        <v>71</v>
      </c>
      <c r="BC2" s="40" t="s">
        <v>72</v>
      </c>
      <c r="BD2" s="51" t="s">
        <v>73</v>
      </c>
      <c r="BE2" s="40" t="s">
        <v>74</v>
      </c>
      <c r="BF2" s="40" t="s">
        <v>75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4" t="s">
        <v>18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4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5" t="s">
        <v>19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5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E42"/>
  <sheetViews>
    <sheetView showGridLines="0" tabSelected="1" zoomScalePageLayoutView="0" workbookViewId="0" topLeftCell="A1">
      <selection activeCell="A9" sqref="A9:A11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2.28125" style="6" customWidth="1"/>
    <col min="5" max="16384" width="9.140625" style="1" customWidth="1"/>
  </cols>
  <sheetData>
    <row r="2" ht="12.75">
      <c r="A2" s="1" t="s">
        <v>86</v>
      </c>
    </row>
    <row r="6" spans="1:4" ht="12.75">
      <c r="A6" s="56" t="s">
        <v>89</v>
      </c>
      <c r="B6" s="57"/>
      <c r="C6" s="57"/>
      <c r="D6" s="57"/>
    </row>
    <row r="7" spans="1:4" ht="12.75">
      <c r="A7" s="56"/>
      <c r="B7" s="57"/>
      <c r="C7" s="57"/>
      <c r="D7" s="57"/>
    </row>
    <row r="8" spans="1:4" ht="44.25" customHeight="1">
      <c r="A8" s="57"/>
      <c r="B8" s="57"/>
      <c r="C8" s="57"/>
      <c r="D8" s="57"/>
    </row>
    <row r="9" spans="1:4" s="15" customFormat="1" ht="27" customHeight="1">
      <c r="A9" s="58" t="s">
        <v>0</v>
      </c>
      <c r="B9" s="32" t="s">
        <v>76</v>
      </c>
      <c r="C9" s="59" t="s">
        <v>15</v>
      </c>
      <c r="D9" s="59"/>
    </row>
    <row r="10" spans="1:4" s="26" customFormat="1" ht="21" customHeight="1">
      <c r="A10" s="58"/>
      <c r="B10" s="33"/>
      <c r="C10" s="31"/>
      <c r="D10" s="34">
        <v>1</v>
      </c>
    </row>
    <row r="11" spans="1:4" s="15" customFormat="1" ht="12.75">
      <c r="A11" s="58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1026257</v>
      </c>
      <c r="C12" s="37"/>
      <c r="D12" s="37">
        <v>1026257</v>
      </c>
    </row>
    <row r="13" spans="1:4" ht="12.75">
      <c r="A13" s="2" t="s">
        <v>79</v>
      </c>
      <c r="B13" s="38">
        <f aca="true" t="shared" si="0" ref="B13:B19">D13</f>
        <v>389797.65544</v>
      </c>
      <c r="C13" s="39">
        <v>950.42</v>
      </c>
      <c r="D13" s="18">
        <f>C13*$D$21</f>
        <v>389797.65544</v>
      </c>
    </row>
    <row r="14" spans="1:4" ht="12.75">
      <c r="A14" s="2" t="s">
        <v>78</v>
      </c>
      <c r="B14" s="38">
        <f t="shared" si="0"/>
        <v>194435.37855999998</v>
      </c>
      <c r="C14" s="39">
        <v>474.08</v>
      </c>
      <c r="D14" s="18">
        <f aca="true" t="shared" si="1" ref="D14:D19">C14*$D$21</f>
        <v>194435.37855999998</v>
      </c>
    </row>
    <row r="15" spans="1:4" ht="12.75">
      <c r="A15" s="2" t="str">
        <f>categorie!A10</f>
        <v>Almina Trading SRL Targoviste</v>
      </c>
      <c r="B15" s="38">
        <f t="shared" si="0"/>
        <v>159639.77968</v>
      </c>
      <c r="C15" s="39">
        <v>389.24</v>
      </c>
      <c r="D15" s="18">
        <f t="shared" si="1"/>
        <v>159639.77968</v>
      </c>
    </row>
    <row r="16" spans="1:4" ht="12.75">
      <c r="A16" s="4" t="str">
        <f>categorie!A8</f>
        <v>Prolife SRL Targoviste</v>
      </c>
      <c r="B16" s="38">
        <f t="shared" si="0"/>
        <v>158105.886</v>
      </c>
      <c r="C16" s="52">
        <v>385.5</v>
      </c>
      <c r="D16" s="18">
        <f t="shared" si="1"/>
        <v>158105.886</v>
      </c>
    </row>
    <row r="17" spans="1:4" ht="12.75">
      <c r="A17" s="2" t="s">
        <v>81</v>
      </c>
      <c r="B17" s="38">
        <f t="shared" si="0"/>
        <v>41751.4376</v>
      </c>
      <c r="C17" s="39">
        <v>101.8</v>
      </c>
      <c r="D17" s="18">
        <f t="shared" si="1"/>
        <v>41751.4376</v>
      </c>
    </row>
    <row r="18" spans="1:4" ht="12.75">
      <c r="A18" s="2" t="s">
        <v>80</v>
      </c>
      <c r="B18" s="38">
        <f t="shared" si="0"/>
        <v>46845.27704</v>
      </c>
      <c r="C18" s="39">
        <v>114.22</v>
      </c>
      <c r="D18" s="18">
        <f t="shared" si="1"/>
        <v>46845.27704</v>
      </c>
    </row>
    <row r="19" spans="1:4" ht="12.75">
      <c r="A19" s="2" t="s">
        <v>82</v>
      </c>
      <c r="B19" s="38">
        <f t="shared" si="0"/>
        <v>35681.484000000004</v>
      </c>
      <c r="C19" s="39">
        <v>87</v>
      </c>
      <c r="D19" s="18">
        <f t="shared" si="1"/>
        <v>35681.484000000004</v>
      </c>
    </row>
    <row r="20" spans="1:4" ht="12.75">
      <c r="A20" s="14" t="s">
        <v>20</v>
      </c>
      <c r="B20" s="7">
        <f>SUM(B13:B19)</f>
        <v>1026256.89832</v>
      </c>
      <c r="C20" s="7">
        <f>SUM(C13:C19)</f>
        <v>2502.2599999999998</v>
      </c>
      <c r="D20" s="7">
        <f>SUM(D13:D19)</f>
        <v>1026256.89832</v>
      </c>
    </row>
    <row r="21" spans="1:4" ht="12.75">
      <c r="A21" s="2" t="s">
        <v>4</v>
      </c>
      <c r="B21" s="5"/>
      <c r="C21" s="8"/>
      <c r="D21" s="8">
        <f>ROUND(D12/C20,4)</f>
        <v>410.132</v>
      </c>
    </row>
    <row r="22" spans="1:4" ht="12.75">
      <c r="A22" s="1" t="s">
        <v>6</v>
      </c>
      <c r="B22" s="1"/>
      <c r="C22" s="1"/>
      <c r="D22" s="1"/>
    </row>
    <row r="23" spans="1:4" ht="12.75">
      <c r="A23" s="1" t="s">
        <v>83</v>
      </c>
      <c r="B23" s="1"/>
      <c r="C23" s="1"/>
      <c r="D23" s="1"/>
    </row>
    <row r="24" spans="2:4" ht="12.75">
      <c r="B24" s="1"/>
      <c r="C24" s="1"/>
      <c r="D24" s="1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85</v>
      </c>
      <c r="B27" s="1"/>
      <c r="C27" s="1" t="s">
        <v>77</v>
      </c>
      <c r="D27" s="3"/>
    </row>
    <row r="28" spans="1:4" ht="12.75">
      <c r="A28" s="3"/>
      <c r="B28" s="3"/>
      <c r="C28" s="3"/>
      <c r="D28" s="3"/>
    </row>
    <row r="29" spans="2:4" ht="12.75">
      <c r="B29" s="3"/>
      <c r="C29" s="3"/>
      <c r="D29" s="3"/>
    </row>
    <row r="30" spans="1:4" ht="12.75">
      <c r="A30" s="3" t="s">
        <v>87</v>
      </c>
      <c r="B30" s="3"/>
      <c r="C30" s="3" t="s">
        <v>17</v>
      </c>
      <c r="D30" s="3"/>
    </row>
    <row r="31" spans="1:5" ht="12.75">
      <c r="A31" s="3" t="s">
        <v>88</v>
      </c>
      <c r="B31" s="3"/>
      <c r="C31" s="3" t="s">
        <v>84</v>
      </c>
      <c r="D31" s="3"/>
      <c r="E31" s="53">
        <v>43098</v>
      </c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5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6:D8"/>
    <mergeCell ref="A9:A11"/>
    <mergeCell ref="C9:D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2018-01-11T10:37:18Z</cp:lastPrinted>
  <dcterms:created xsi:type="dcterms:W3CDTF">2003-01-21T08:22:40Z</dcterms:created>
  <dcterms:modified xsi:type="dcterms:W3CDTF">2018-05-15T10:47:25Z</dcterms:modified>
  <cp:category/>
  <cp:version/>
  <cp:contentType/>
  <cp:contentStatus/>
</cp:coreProperties>
</file>